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6665" windowHeight="9015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46" i="1" l="1"/>
  <c r="F38" i="1"/>
  <c r="B38" i="1"/>
  <c r="F39" i="1"/>
  <c r="F24" i="1"/>
  <c r="F23" i="1"/>
  <c r="F22" i="1"/>
  <c r="F20" i="1"/>
  <c r="F19" i="1"/>
  <c r="F15" i="1"/>
  <c r="F14" i="1"/>
  <c r="F12" i="1"/>
  <c r="F11" i="1"/>
  <c r="F34" i="1" l="1"/>
</calcChain>
</file>

<file path=xl/sharedStrings.xml><?xml version="1.0" encoding="utf-8"?>
<sst xmlns="http://schemas.openxmlformats.org/spreadsheetml/2006/main" count="85" uniqueCount="72">
  <si>
    <t>Dorpsdagvoorziening Beringe</t>
  </si>
  <si>
    <t>Exploitatie Begroting 2018</t>
  </si>
  <si>
    <t>4 dagdelen</t>
  </si>
  <si>
    <t>totaal dagdelen, dagen,  uren per jaar, keer</t>
  </si>
  <si>
    <t>Verklaring</t>
  </si>
  <si>
    <t>Eenheid</t>
  </si>
  <si>
    <t>Tarief per eenheid</t>
  </si>
  <si>
    <t>Totaal</t>
  </si>
  <si>
    <t>Kosten</t>
  </si>
  <si>
    <t>Huisvesting</t>
  </si>
  <si>
    <t>Huur</t>
  </si>
  <si>
    <t>conform huurovereenk.</t>
  </si>
  <si>
    <t>Directe zorg</t>
  </si>
  <si>
    <t>Personele kosten/begeleiding</t>
  </si>
  <si>
    <t xml:space="preserve">Professionele begeleiding </t>
  </si>
  <si>
    <t>8 u. per dag  2 dg. per week</t>
  </si>
  <si>
    <t>uren</t>
  </si>
  <si>
    <t xml:space="preserve">832,00 uren + 24 uren extra voor verg. e.d. </t>
  </si>
  <si>
    <t>Vrijwilligerskosten/attenties</t>
  </si>
  <si>
    <t>30 vrijwilligers attenties</t>
  </si>
  <si>
    <t>vrijwilliger</t>
  </si>
  <si>
    <t>Externe medische zorg</t>
  </si>
  <si>
    <t xml:space="preserve">8 x ext.medisch.zorg </t>
  </si>
  <si>
    <t>keer</t>
  </si>
  <si>
    <t>Maaltijden/consumpties</t>
  </si>
  <si>
    <t>21 maalt. per week</t>
  </si>
  <si>
    <t>maaltijd</t>
  </si>
  <si>
    <t>Consumpties</t>
  </si>
  <si>
    <t xml:space="preserve"> </t>
  </si>
  <si>
    <t>per deeln/dagdeel</t>
  </si>
  <si>
    <t>Kosten/afschrijving  keuken</t>
  </si>
  <si>
    <t>couvert</t>
  </si>
  <si>
    <t>Activiteitskosten</t>
  </si>
  <si>
    <t>Materialen</t>
  </si>
  <si>
    <t>4 dagdelen per week</t>
  </si>
  <si>
    <t xml:space="preserve">dagdeel </t>
  </si>
  <si>
    <t xml:space="preserve">Bijzondere activiteiten </t>
  </si>
  <si>
    <t xml:space="preserve">10 per jaar </t>
  </si>
  <si>
    <t>Organisatie en administratie</t>
  </si>
  <si>
    <t>Vergaderkosten stichting</t>
  </si>
  <si>
    <t>Vrijwilligersbijeenkomsten</t>
  </si>
  <si>
    <t>5 per jaar</t>
  </si>
  <si>
    <t>Vrijwilligersopleiding</t>
  </si>
  <si>
    <t>27 vrijwilligers</t>
  </si>
  <si>
    <t>per persoon</t>
  </si>
  <si>
    <t>Verzekering</t>
  </si>
  <si>
    <t>Contributies</t>
  </si>
  <si>
    <t>stelpost</t>
  </si>
  <si>
    <t>Administratieve kosten</t>
  </si>
  <si>
    <t>Onderhoud</t>
  </si>
  <si>
    <t>Reservering / afschrijving</t>
  </si>
  <si>
    <t>nieuwwaarde 32.000,00 x 10%</t>
  </si>
  <si>
    <t>Onvoorzien</t>
  </si>
  <si>
    <t>Onvoorzien/reservering</t>
  </si>
  <si>
    <t>Bijdrage GBK</t>
  </si>
  <si>
    <t>Bijdrage vervoer Stg. GBK</t>
  </si>
  <si>
    <t>conform afspraak</t>
  </si>
  <si>
    <t>Totale kosten</t>
  </si>
  <si>
    <t xml:space="preserve">Financiering </t>
  </si>
  <si>
    <t>Huidige financiering</t>
  </si>
  <si>
    <t>3 dagdelen</t>
  </si>
  <si>
    <t>Bijdrage Zorgkantoor / Proteion</t>
  </si>
  <si>
    <t>1,5x52=78</t>
  </si>
  <si>
    <t>Eigen bijdrage maaltijd en voorziening</t>
  </si>
  <si>
    <t>2x12x52</t>
  </si>
  <si>
    <t>dagen</t>
  </si>
  <si>
    <t>Inkomsten</t>
  </si>
  <si>
    <t>Subsidie Gemeente P&amp;M</t>
  </si>
  <si>
    <t>Te innen eigen bijdage  deelnemers</t>
  </si>
  <si>
    <t>39dagdelen x 52 :2</t>
  </si>
  <si>
    <t xml:space="preserve">Niet te innen eigen bijdrage 20% </t>
  </si>
  <si>
    <t>Maaltijdkosten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</si>
</sst>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  <xf numFmtId="0" fontId="1" fillId="0" borderId="3" xfId="0" applyFont="1" applyBorder="1"/>
    <xf numFmtId="0" fontId="0" fillId="0" borderId="4" xfId="0" applyBorder="1"/>
    <xf numFmtId="164" fontId="0" fillId="0" borderId="5" xfId="0" applyNumberFormat="1" applyBorder="1"/>
    <xf numFmtId="1" fontId="3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0" fillId="0" borderId="8" xfId="0" applyBorder="1"/>
    <xf numFmtId="164" fontId="0" fillId="0" borderId="9" xfId="0" applyNumberFormat="1" applyBorder="1"/>
    <xf numFmtId="164" fontId="2" fillId="2" borderId="7" xfId="0" applyNumberFormat="1" applyFont="1" applyFill="1" applyBorder="1"/>
    <xf numFmtId="0" fontId="2" fillId="0" borderId="10" xfId="0" applyFont="1" applyBorder="1"/>
    <xf numFmtId="2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0" fontId="2" fillId="0" borderId="0" xfId="0" applyFont="1"/>
    <xf numFmtId="0" fontId="4" fillId="0" borderId="13" xfId="0" applyFont="1" applyBorder="1"/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2" fillId="2" borderId="13" xfId="0" applyNumberFormat="1" applyFont="1" applyFill="1" applyBorder="1" applyAlignment="1">
      <alignment wrapText="1"/>
    </xf>
    <xf numFmtId="0" fontId="2" fillId="0" borderId="16" xfId="0" applyFont="1" applyBorder="1"/>
    <xf numFmtId="0" fontId="5" fillId="0" borderId="2" xfId="0" applyFont="1" applyBorder="1"/>
    <xf numFmtId="164" fontId="0" fillId="0" borderId="17" xfId="0" applyNumberFormat="1" applyBorder="1"/>
    <xf numFmtId="164" fontId="2" fillId="2" borderId="16" xfId="0" applyNumberFormat="1" applyFont="1" applyFill="1" applyBorder="1"/>
    <xf numFmtId="0" fontId="5" fillId="0" borderId="6" xfId="0" applyFont="1" applyBorder="1"/>
    <xf numFmtId="0" fontId="4" fillId="0" borderId="16" xfId="0" applyFont="1" applyBorder="1"/>
    <xf numFmtId="0" fontId="5" fillId="0" borderId="18" xfId="0" applyFont="1" applyBorder="1"/>
    <xf numFmtId="0" fontId="5" fillId="0" borderId="0" xfId="0" applyFont="1" applyFill="1" applyBorder="1"/>
    <xf numFmtId="0" fontId="5" fillId="0" borderId="0" xfId="0" applyFont="1"/>
    <xf numFmtId="164" fontId="2" fillId="3" borderId="16" xfId="0" applyNumberFormat="1" applyFont="1" applyFill="1" applyBorder="1"/>
    <xf numFmtId="0" fontId="2" fillId="4" borderId="16" xfId="0" applyFont="1" applyFill="1" applyBorder="1"/>
    <xf numFmtId="0" fontId="0" fillId="4" borderId="0" xfId="0" applyFill="1"/>
    <xf numFmtId="0" fontId="5" fillId="4" borderId="2" xfId="0" applyFont="1" applyFill="1" applyBorder="1"/>
    <xf numFmtId="164" fontId="0" fillId="4" borderId="17" xfId="0" applyNumberFormat="1" applyFill="1" applyBorder="1"/>
    <xf numFmtId="164" fontId="2" fillId="4" borderId="16" xfId="0" applyNumberFormat="1" applyFont="1" applyFill="1" applyBorder="1"/>
    <xf numFmtId="9" fontId="5" fillId="0" borderId="2" xfId="0" applyNumberFormat="1" applyFont="1" applyBorder="1"/>
    <xf numFmtId="0" fontId="4" fillId="0" borderId="10" xfId="0" applyFont="1" applyBorder="1"/>
    <xf numFmtId="2" fontId="6" fillId="0" borderId="11" xfId="0" applyNumberFormat="1" applyFont="1" applyBorder="1"/>
    <xf numFmtId="0" fontId="6" fillId="0" borderId="11" xfId="0" applyFont="1" applyBorder="1"/>
    <xf numFmtId="164" fontId="6" fillId="0" borderId="12" xfId="0" applyNumberFormat="1" applyFont="1" applyBorder="1"/>
    <xf numFmtId="164" fontId="4" fillId="2" borderId="10" xfId="0" applyNumberFormat="1" applyFont="1" applyFill="1" applyBorder="1"/>
    <xf numFmtId="164" fontId="6" fillId="0" borderId="0" xfId="0" applyNumberFormat="1" applyFont="1"/>
    <xf numFmtId="0" fontId="6" fillId="0" borderId="0" xfId="0" applyFont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0" fontId="5" fillId="0" borderId="16" xfId="0" applyFont="1" applyBorder="1"/>
    <xf numFmtId="164" fontId="5" fillId="0" borderId="17" xfId="0" applyNumberFormat="1" applyFont="1" applyBorder="1"/>
    <xf numFmtId="0" fontId="0" fillId="0" borderId="7" xfId="0" applyBorder="1" applyAlignment="1">
      <alignment wrapText="1"/>
    </xf>
    <xf numFmtId="164" fontId="5" fillId="2" borderId="7" xfId="0" applyNumberFormat="1" applyFont="1" applyFill="1" applyBorder="1"/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20" xfId="0" applyFont="1" applyBorder="1"/>
    <xf numFmtId="164" fontId="6" fillId="0" borderId="21" xfId="0" applyNumberFormat="1" applyFont="1" applyBorder="1"/>
    <xf numFmtId="164" fontId="4" fillId="2" borderId="19" xfId="0" applyNumberFormat="1" applyFont="1" applyFill="1" applyBorder="1"/>
    <xf numFmtId="0" fontId="4" fillId="0" borderId="3" xfId="0" applyFont="1" applyBorder="1"/>
    <xf numFmtId="164" fontId="2" fillId="2" borderId="19" xfId="0" applyNumberFormat="1" applyFont="1" applyFill="1" applyBorder="1"/>
    <xf numFmtId="0" fontId="5" fillId="4" borderId="16" xfId="0" applyFont="1" applyFill="1" applyBorder="1"/>
    <xf numFmtId="164" fontId="2" fillId="0" borderId="17" xfId="0" applyNumberFormat="1" applyFont="1" applyBorder="1"/>
    <xf numFmtId="164" fontId="5" fillId="2" borderId="3" xfId="0" applyNumberFormat="1" applyFont="1" applyFill="1" applyBorder="1"/>
    <xf numFmtId="164" fontId="2" fillId="0" borderId="22" xfId="0" applyNumberFormat="1" applyFont="1" applyBorder="1"/>
    <xf numFmtId="0" fontId="0" fillId="0" borderId="0" xfId="0" applyBorder="1"/>
    <xf numFmtId="0" fontId="5" fillId="0" borderId="7" xfId="0" applyFont="1" applyBorder="1"/>
    <xf numFmtId="2" fontId="5" fillId="0" borderId="8" xfId="0" applyNumberFormat="1" applyFont="1" applyBorder="1"/>
    <xf numFmtId="0" fontId="5" fillId="0" borderId="8" xfId="0" applyFont="1" applyBorder="1"/>
    <xf numFmtId="164" fontId="2" fillId="0" borderId="9" xfId="0" applyNumberFormat="1" applyFont="1" applyBorder="1"/>
    <xf numFmtId="164" fontId="5" fillId="2" borderId="13" xfId="0" applyNumberFormat="1" applyFont="1" applyFill="1" applyBorder="1"/>
    <xf numFmtId="164" fontId="2" fillId="0" borderId="0" xfId="0" applyNumberFormat="1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9" fontId="0" fillId="0" borderId="0" xfId="0" applyNumberFormat="1" applyBorder="1"/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/>
    <xf numFmtId="164" fontId="2" fillId="0" borderId="15" xfId="0" applyNumberFormat="1" applyFont="1" applyBorder="1"/>
    <xf numFmtId="0" fontId="6" fillId="0" borderId="0" xfId="0" applyFont="1" applyBorder="1"/>
    <xf numFmtId="2" fontId="2" fillId="0" borderId="14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2" xfId="0" applyNumberFormat="1" applyFont="1" applyBorder="1"/>
    <xf numFmtId="2" fontId="7" fillId="0" borderId="4" xfId="0" applyNumberFormat="1" applyFont="1" applyBorder="1"/>
    <xf numFmtId="2" fontId="7" fillId="0" borderId="8" xfId="0" applyNumberFormat="1" applyFont="1" applyBorder="1"/>
    <xf numFmtId="1" fontId="7" fillId="0" borderId="2" xfId="0" applyNumberFormat="1" applyFont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4" xfId="0" applyNumberFormat="1" applyFont="1" applyBorder="1"/>
    <xf numFmtId="0" fontId="7" fillId="0" borderId="0" xfId="0" applyFont="1"/>
    <xf numFmtId="164" fontId="5" fillId="2" borderId="16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F37" sqref="F37"/>
    </sheetView>
  </sheetViews>
  <sheetFormatPr defaultRowHeight="15" x14ac:dyDescent="0.25"/>
  <cols>
    <col min="1" max="1" width="45.5703125" bestFit="1" customWidth="1"/>
    <col min="2" max="2" width="16.28515625" style="93" bestFit="1" customWidth="1"/>
    <col min="3" max="3" width="26.7109375" bestFit="1" customWidth="1"/>
    <col min="4" max="4" width="17.85546875" bestFit="1" customWidth="1"/>
    <col min="5" max="5" width="8.7109375" bestFit="1" customWidth="1"/>
    <col min="6" max="6" width="14.140625" bestFit="1" customWidth="1"/>
    <col min="7" max="7" width="11" bestFit="1" customWidth="1"/>
  </cols>
  <sheetData>
    <row r="1" spans="1:11" ht="20.25" x14ac:dyDescent="0.3">
      <c r="A1" s="1" t="s">
        <v>0</v>
      </c>
      <c r="B1" s="81"/>
      <c r="C1" s="2"/>
      <c r="D1" s="2"/>
      <c r="E1" s="3"/>
      <c r="F1" s="4"/>
    </row>
    <row r="2" spans="1:11" ht="21" thickBot="1" x14ac:dyDescent="0.35">
      <c r="A2" s="1" t="s">
        <v>1</v>
      </c>
      <c r="B2" s="82"/>
      <c r="C2" s="2"/>
      <c r="D2" s="2"/>
      <c r="E2" s="3"/>
      <c r="F2" s="4"/>
    </row>
    <row r="3" spans="1:11" ht="20.25" x14ac:dyDescent="0.3">
      <c r="A3" s="5"/>
      <c r="B3" s="83"/>
      <c r="C3" s="6"/>
      <c r="D3" s="6"/>
      <c r="E3" s="7"/>
      <c r="F3" s="8">
        <v>2018</v>
      </c>
    </row>
    <row r="4" spans="1:11" ht="15.75" thickBot="1" x14ac:dyDescent="0.3">
      <c r="A4" s="9"/>
      <c r="B4" s="84"/>
      <c r="C4" s="10"/>
      <c r="D4" s="10"/>
      <c r="E4" s="11"/>
      <c r="F4" s="12" t="s">
        <v>2</v>
      </c>
    </row>
    <row r="5" spans="1:11" ht="39.75" thickBot="1" x14ac:dyDescent="0.3">
      <c r="A5" s="13"/>
      <c r="B5" s="14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/>
      <c r="H5" s="18"/>
      <c r="I5" s="18"/>
      <c r="J5" s="18"/>
      <c r="K5" s="18"/>
    </row>
    <row r="6" spans="1:11" ht="15.75" x14ac:dyDescent="0.25">
      <c r="A6" s="19" t="s">
        <v>8</v>
      </c>
      <c r="B6" s="78"/>
      <c r="C6" s="20"/>
      <c r="D6" s="20"/>
      <c r="E6" s="21"/>
      <c r="F6" s="22"/>
      <c r="G6" s="18"/>
      <c r="H6" s="18"/>
      <c r="I6" s="18"/>
      <c r="J6" s="18"/>
      <c r="K6" s="18"/>
    </row>
    <row r="7" spans="1:11" ht="16.5" thickBot="1" x14ac:dyDescent="0.3">
      <c r="A7" s="19" t="s">
        <v>9</v>
      </c>
      <c r="B7" s="78"/>
      <c r="C7" s="20"/>
      <c r="D7" s="20"/>
      <c r="E7" s="21"/>
      <c r="F7" s="22"/>
      <c r="G7" s="18"/>
      <c r="H7" s="18"/>
      <c r="I7" s="18"/>
      <c r="J7" s="18"/>
      <c r="K7" s="18"/>
    </row>
    <row r="8" spans="1:11" x14ac:dyDescent="0.25">
      <c r="A8" s="23" t="s">
        <v>10</v>
      </c>
      <c r="B8" s="85"/>
      <c r="C8" s="24" t="s">
        <v>11</v>
      </c>
      <c r="D8" s="2"/>
      <c r="E8" s="25"/>
      <c r="F8" s="26">
        <v>13893</v>
      </c>
      <c r="G8" s="27" t="s">
        <v>12</v>
      </c>
    </row>
    <row r="9" spans="1:11" ht="15.75" x14ac:dyDescent="0.25">
      <c r="A9" s="28" t="s">
        <v>13</v>
      </c>
      <c r="B9" s="85"/>
      <c r="C9" s="2"/>
      <c r="D9" s="2"/>
      <c r="E9" s="25"/>
      <c r="F9" s="26"/>
      <c r="G9" s="29"/>
    </row>
    <row r="10" spans="1:11" x14ac:dyDescent="0.25">
      <c r="A10" s="23" t="s">
        <v>14</v>
      </c>
      <c r="B10" s="85">
        <v>856</v>
      </c>
      <c r="C10" s="2" t="s">
        <v>15</v>
      </c>
      <c r="D10" s="2" t="s">
        <v>16</v>
      </c>
      <c r="E10" s="25">
        <v>41.63</v>
      </c>
      <c r="F10" s="26">
        <v>35635</v>
      </c>
      <c r="G10" s="29" t="s">
        <v>12</v>
      </c>
      <c r="H10" s="30" t="s">
        <v>17</v>
      </c>
    </row>
    <row r="11" spans="1:11" x14ac:dyDescent="0.25">
      <c r="A11" s="23" t="s">
        <v>18</v>
      </c>
      <c r="B11" s="85">
        <v>30</v>
      </c>
      <c r="C11" s="24" t="s">
        <v>19</v>
      </c>
      <c r="D11" s="24" t="s">
        <v>20</v>
      </c>
      <c r="E11" s="25">
        <v>100</v>
      </c>
      <c r="F11" s="26">
        <f>B11*E11</f>
        <v>3000</v>
      </c>
      <c r="G11" s="29"/>
    </row>
    <row r="12" spans="1:11" x14ac:dyDescent="0.25">
      <c r="A12" s="23" t="s">
        <v>21</v>
      </c>
      <c r="B12" s="85">
        <v>0</v>
      </c>
      <c r="C12" s="2" t="s">
        <v>22</v>
      </c>
      <c r="D12" s="2" t="s">
        <v>23</v>
      </c>
      <c r="E12" s="25">
        <v>45</v>
      </c>
      <c r="F12" s="26">
        <f>B12*E12</f>
        <v>0</v>
      </c>
      <c r="G12" s="29"/>
    </row>
    <row r="13" spans="1:11" ht="15.75" x14ac:dyDescent="0.25">
      <c r="A13" s="28" t="s">
        <v>24</v>
      </c>
      <c r="B13" s="85"/>
      <c r="C13" s="2"/>
      <c r="D13" s="2"/>
      <c r="E13" s="25"/>
      <c r="F13" s="26"/>
      <c r="G13" s="29"/>
    </row>
    <row r="14" spans="1:11" x14ac:dyDescent="0.25">
      <c r="A14" s="23" t="s">
        <v>71</v>
      </c>
      <c r="B14" s="85">
        <v>1300</v>
      </c>
      <c r="C14" s="2" t="s">
        <v>25</v>
      </c>
      <c r="D14" s="2" t="s">
        <v>26</v>
      </c>
      <c r="E14" s="25">
        <v>4.5</v>
      </c>
      <c r="F14" s="26">
        <f>B14*E14</f>
        <v>5850</v>
      </c>
      <c r="G14" s="29"/>
    </row>
    <row r="15" spans="1:11" x14ac:dyDescent="0.25">
      <c r="A15" s="23" t="s">
        <v>27</v>
      </c>
      <c r="B15" s="85">
        <v>2288</v>
      </c>
      <c r="C15" s="24" t="s">
        <v>28</v>
      </c>
      <c r="D15" s="2" t="s">
        <v>29</v>
      </c>
      <c r="E15" s="25">
        <v>1.25</v>
      </c>
      <c r="F15" s="26">
        <f>B15*E15</f>
        <v>2860</v>
      </c>
      <c r="G15" s="29"/>
    </row>
    <row r="16" spans="1:11" x14ac:dyDescent="0.25">
      <c r="A16" s="23" t="s">
        <v>30</v>
      </c>
      <c r="B16" s="85">
        <v>1300</v>
      </c>
      <c r="C16" s="2"/>
      <c r="D16" s="2" t="s">
        <v>31</v>
      </c>
      <c r="E16" s="25">
        <v>0.75</v>
      </c>
      <c r="F16" s="26">
        <v>975</v>
      </c>
      <c r="G16" s="29"/>
      <c r="H16" s="31"/>
    </row>
    <row r="17" spans="1:7" ht="15.75" x14ac:dyDescent="0.25">
      <c r="A17" s="28" t="s">
        <v>32</v>
      </c>
      <c r="B17" s="85"/>
      <c r="C17" s="2"/>
      <c r="D17" s="2"/>
      <c r="E17" s="25"/>
      <c r="F17" s="26"/>
      <c r="G17" s="29"/>
    </row>
    <row r="18" spans="1:7" x14ac:dyDescent="0.25">
      <c r="A18" s="23"/>
      <c r="B18" s="85"/>
      <c r="C18" s="2"/>
      <c r="D18" s="2"/>
      <c r="E18" s="25"/>
      <c r="F18" s="26"/>
      <c r="G18" s="29"/>
    </row>
    <row r="19" spans="1:7" x14ac:dyDescent="0.25">
      <c r="A19" s="23" t="s">
        <v>33</v>
      </c>
      <c r="B19" s="85">
        <v>208</v>
      </c>
      <c r="C19" s="2" t="s">
        <v>34</v>
      </c>
      <c r="D19" s="2" t="s">
        <v>35</v>
      </c>
      <c r="E19" s="25">
        <v>10</v>
      </c>
      <c r="F19" s="26">
        <f>B19*E19</f>
        <v>2080</v>
      </c>
      <c r="G19" s="29" t="s">
        <v>12</v>
      </c>
    </row>
    <row r="20" spans="1:7" x14ac:dyDescent="0.25">
      <c r="A20" s="23" t="s">
        <v>36</v>
      </c>
      <c r="B20" s="85">
        <v>10</v>
      </c>
      <c r="C20" s="2" t="s">
        <v>37</v>
      </c>
      <c r="D20" s="2" t="s">
        <v>23</v>
      </c>
      <c r="E20" s="25">
        <v>50</v>
      </c>
      <c r="F20" s="32">
        <f>B20*E20</f>
        <v>500</v>
      </c>
      <c r="G20" s="29" t="s">
        <v>12</v>
      </c>
    </row>
    <row r="21" spans="1:7" ht="15.75" x14ac:dyDescent="0.25">
      <c r="A21" s="28" t="s">
        <v>38</v>
      </c>
      <c r="B21" s="85"/>
      <c r="C21" s="2"/>
      <c r="D21" s="2"/>
      <c r="E21" s="25"/>
      <c r="F21" s="32"/>
      <c r="G21" s="29"/>
    </row>
    <row r="22" spans="1:7" x14ac:dyDescent="0.25">
      <c r="A22" s="23" t="s">
        <v>39</v>
      </c>
      <c r="B22" s="85">
        <v>10</v>
      </c>
      <c r="C22" s="2" t="s">
        <v>37</v>
      </c>
      <c r="D22" s="2" t="s">
        <v>23</v>
      </c>
      <c r="E22" s="25">
        <v>70</v>
      </c>
      <c r="F22" s="32">
        <f>B22*E22</f>
        <v>700</v>
      </c>
      <c r="G22" s="29" t="s">
        <v>12</v>
      </c>
    </row>
    <row r="23" spans="1:7" x14ac:dyDescent="0.25">
      <c r="A23" s="23" t="s">
        <v>40</v>
      </c>
      <c r="B23" s="85">
        <v>5</v>
      </c>
      <c r="C23" s="24" t="s">
        <v>41</v>
      </c>
      <c r="D23" s="24" t="s">
        <v>23</v>
      </c>
      <c r="E23" s="25">
        <v>70</v>
      </c>
      <c r="F23" s="26">
        <f>B23*E23</f>
        <v>350</v>
      </c>
      <c r="G23" s="29" t="s">
        <v>12</v>
      </c>
    </row>
    <row r="24" spans="1:7" x14ac:dyDescent="0.25">
      <c r="A24" s="23" t="s">
        <v>42</v>
      </c>
      <c r="B24" s="85">
        <v>30</v>
      </c>
      <c r="C24" s="24" t="s">
        <v>43</v>
      </c>
      <c r="D24" s="24" t="s">
        <v>44</v>
      </c>
      <c r="E24" s="25">
        <v>30</v>
      </c>
      <c r="F24" s="26">
        <f>B24*E24</f>
        <v>900</v>
      </c>
      <c r="G24" s="29"/>
    </row>
    <row r="25" spans="1:7" x14ac:dyDescent="0.25">
      <c r="A25" s="23" t="s">
        <v>45</v>
      </c>
      <c r="B25" s="85"/>
      <c r="C25" s="24"/>
      <c r="D25" s="24"/>
      <c r="E25" s="25"/>
      <c r="F25" s="26">
        <v>700</v>
      </c>
      <c r="G25" s="29"/>
    </row>
    <row r="26" spans="1:7" x14ac:dyDescent="0.25">
      <c r="A26" s="23" t="s">
        <v>46</v>
      </c>
      <c r="B26" s="85"/>
      <c r="C26" s="24"/>
      <c r="D26" s="24" t="s">
        <v>47</v>
      </c>
      <c r="E26" s="25"/>
      <c r="F26" s="26">
        <v>200</v>
      </c>
      <c r="G26" s="29"/>
    </row>
    <row r="27" spans="1:7" x14ac:dyDescent="0.25">
      <c r="A27" s="23" t="s">
        <v>48</v>
      </c>
      <c r="B27" s="85"/>
      <c r="C27" s="24"/>
      <c r="D27" s="24" t="s">
        <v>47</v>
      </c>
      <c r="E27" s="25"/>
      <c r="F27" s="26">
        <v>1300</v>
      </c>
      <c r="G27" s="29"/>
    </row>
    <row r="28" spans="1:7" x14ac:dyDescent="0.25">
      <c r="A28" s="33" t="s">
        <v>49</v>
      </c>
      <c r="B28" s="86"/>
      <c r="C28" s="34"/>
      <c r="D28" s="35"/>
      <c r="E28" s="36"/>
      <c r="F28" s="37"/>
      <c r="G28" s="29"/>
    </row>
    <row r="29" spans="1:7" x14ac:dyDescent="0.25">
      <c r="A29" s="33" t="s">
        <v>50</v>
      </c>
      <c r="B29" s="86"/>
      <c r="C29" s="35" t="s">
        <v>51</v>
      </c>
      <c r="D29" s="35"/>
      <c r="E29" s="36"/>
      <c r="F29" s="37">
        <v>3200</v>
      </c>
      <c r="G29" s="29"/>
    </row>
    <row r="30" spans="1:7" ht="15.75" x14ac:dyDescent="0.25">
      <c r="A30" s="28" t="s">
        <v>52</v>
      </c>
      <c r="B30" s="85"/>
      <c r="C30" s="24"/>
      <c r="D30" s="24"/>
      <c r="E30" s="25"/>
      <c r="F30" s="26"/>
      <c r="G30" s="29"/>
    </row>
    <row r="31" spans="1:7" x14ac:dyDescent="0.25">
      <c r="A31" s="23" t="s">
        <v>53</v>
      </c>
      <c r="B31" s="85"/>
      <c r="C31" s="38">
        <v>0.02</v>
      </c>
      <c r="D31" s="24"/>
      <c r="E31" s="25"/>
      <c r="F31" s="26">
        <v>1441</v>
      </c>
      <c r="G31" s="29"/>
    </row>
    <row r="32" spans="1:7" ht="15.75" x14ac:dyDescent="0.25">
      <c r="A32" s="28" t="s">
        <v>54</v>
      </c>
      <c r="B32" s="85"/>
      <c r="C32" s="38"/>
      <c r="D32" s="24"/>
      <c r="E32" s="25"/>
      <c r="F32" s="26"/>
      <c r="G32" s="29"/>
    </row>
    <row r="33" spans="1:11" ht="15.75" thickBot="1" x14ac:dyDescent="0.3">
      <c r="A33" s="23" t="s">
        <v>55</v>
      </c>
      <c r="B33" s="85"/>
      <c r="C33" s="38" t="s">
        <v>56</v>
      </c>
      <c r="D33" s="24"/>
      <c r="E33" s="25"/>
      <c r="F33" s="26">
        <v>0</v>
      </c>
      <c r="G33" s="29"/>
    </row>
    <row r="34" spans="1:11" ht="16.5" thickBot="1" x14ac:dyDescent="0.3">
      <c r="A34" s="39" t="s">
        <v>57</v>
      </c>
      <c r="B34" s="87"/>
      <c r="C34" s="41"/>
      <c r="D34" s="41"/>
      <c r="E34" s="42"/>
      <c r="F34" s="43">
        <f>SUM(F8:F33)</f>
        <v>73584</v>
      </c>
      <c r="G34" s="44"/>
      <c r="H34" s="45"/>
      <c r="I34" s="45"/>
      <c r="J34" s="45"/>
      <c r="K34" s="45"/>
    </row>
    <row r="35" spans="1:11" ht="21" thickBot="1" x14ac:dyDescent="0.35">
      <c r="A35" s="1" t="s">
        <v>58</v>
      </c>
      <c r="B35" s="85"/>
      <c r="C35" s="2"/>
      <c r="D35" s="2"/>
      <c r="E35" s="3"/>
      <c r="F35" s="46"/>
    </row>
    <row r="36" spans="1:11" ht="20.25" x14ac:dyDescent="0.3">
      <c r="A36" s="5" t="s">
        <v>59</v>
      </c>
      <c r="B36" s="88"/>
      <c r="C36" s="6"/>
      <c r="D36" s="6"/>
      <c r="E36" s="7"/>
      <c r="F36" s="47" t="s">
        <v>60</v>
      </c>
    </row>
    <row r="37" spans="1:11" x14ac:dyDescent="0.25">
      <c r="A37" s="48" t="s">
        <v>61</v>
      </c>
      <c r="B37" s="89">
        <v>78</v>
      </c>
      <c r="C37" s="24" t="s">
        <v>62</v>
      </c>
      <c r="D37" s="24"/>
      <c r="E37" s="49">
        <v>44</v>
      </c>
      <c r="F37" s="94">
        <f>B37*E37</f>
        <v>3432</v>
      </c>
      <c r="G37" s="31"/>
      <c r="H37" s="31"/>
      <c r="I37" s="31"/>
      <c r="J37" s="31"/>
      <c r="K37" s="31"/>
    </row>
    <row r="38" spans="1:11" ht="15.75" thickBot="1" x14ac:dyDescent="0.3">
      <c r="A38" s="50" t="s">
        <v>63</v>
      </c>
      <c r="B38" s="90">
        <f>2*12*52</f>
        <v>1248</v>
      </c>
      <c r="C38" s="10" t="s">
        <v>64</v>
      </c>
      <c r="D38" s="10" t="s">
        <v>65</v>
      </c>
      <c r="E38" s="11">
        <v>8</v>
      </c>
      <c r="F38" s="51">
        <f>624*8+624*6.75</f>
        <v>9204</v>
      </c>
    </row>
    <row r="39" spans="1:11" ht="16.5" thickBot="1" x14ac:dyDescent="0.3">
      <c r="A39" s="52" t="s">
        <v>7</v>
      </c>
      <c r="B39" s="87"/>
      <c r="C39" s="41"/>
      <c r="D39" s="41"/>
      <c r="E39" s="42"/>
      <c r="F39" s="43">
        <f>SUM(F37:F38)</f>
        <v>12636</v>
      </c>
      <c r="G39" s="45"/>
      <c r="H39" s="45"/>
      <c r="I39" s="45"/>
      <c r="J39" s="45"/>
      <c r="K39" s="45"/>
    </row>
    <row r="40" spans="1:11" ht="16.5" thickBot="1" x14ac:dyDescent="0.3">
      <c r="A40" s="53"/>
      <c r="B40" s="79"/>
      <c r="C40" s="54"/>
      <c r="D40" s="54"/>
      <c r="E40" s="55"/>
      <c r="F40" s="56"/>
      <c r="G40" s="45"/>
      <c r="H40" s="45"/>
      <c r="I40" s="45"/>
      <c r="J40" s="45"/>
      <c r="K40" s="45"/>
    </row>
    <row r="41" spans="1:11" ht="16.5" thickBot="1" x14ac:dyDescent="0.3">
      <c r="A41" s="57" t="s">
        <v>66</v>
      </c>
      <c r="B41" s="91"/>
      <c r="C41" s="6"/>
      <c r="D41" s="6"/>
      <c r="E41" s="7"/>
      <c r="F41" s="58"/>
    </row>
    <row r="42" spans="1:11" ht="15.75" thickBot="1" x14ac:dyDescent="0.3">
      <c r="A42" s="59" t="s">
        <v>67</v>
      </c>
      <c r="B42" s="80"/>
      <c r="C42" s="24"/>
      <c r="D42" s="24"/>
      <c r="E42" s="60"/>
      <c r="F42" s="61">
        <v>66377</v>
      </c>
      <c r="G42" s="62"/>
      <c r="H42" s="63"/>
      <c r="I42" s="63"/>
      <c r="J42" s="63"/>
      <c r="K42" s="63"/>
    </row>
    <row r="43" spans="1:11" x14ac:dyDescent="0.25">
      <c r="A43" s="64"/>
      <c r="B43" s="65"/>
      <c r="C43" s="66"/>
      <c r="D43" s="66"/>
      <c r="E43" s="67"/>
      <c r="F43" s="68"/>
      <c r="G43" s="69"/>
      <c r="H43" s="63"/>
      <c r="I43" s="63"/>
      <c r="J43" s="63"/>
      <c r="K43" s="63"/>
    </row>
    <row r="44" spans="1:11" x14ac:dyDescent="0.25">
      <c r="A44" s="70" t="s">
        <v>68</v>
      </c>
      <c r="B44" s="84" t="s">
        <v>69</v>
      </c>
      <c r="C44" s="71"/>
      <c r="D44" s="66" t="s">
        <v>65</v>
      </c>
      <c r="E44" s="67">
        <v>9</v>
      </c>
      <c r="F44" s="68">
        <v>10296</v>
      </c>
      <c r="G44" s="72">
        <v>0.8</v>
      </c>
      <c r="H44" s="63"/>
      <c r="I44" s="63"/>
      <c r="J44" s="63"/>
      <c r="K44" s="63"/>
    </row>
    <row r="45" spans="1:11" ht="15.75" thickBot="1" x14ac:dyDescent="0.3">
      <c r="A45" s="73" t="s">
        <v>70</v>
      </c>
      <c r="B45" s="92"/>
      <c r="C45" s="74"/>
      <c r="D45" s="75"/>
      <c r="E45" s="76"/>
      <c r="F45" s="68">
        <v>-3089</v>
      </c>
      <c r="G45" s="72"/>
      <c r="H45" s="63"/>
      <c r="I45" s="63"/>
      <c r="J45" s="63"/>
      <c r="K45" s="63"/>
    </row>
    <row r="46" spans="1:11" ht="16.5" thickBot="1" x14ac:dyDescent="0.3">
      <c r="A46" s="39" t="s">
        <v>7</v>
      </c>
      <c r="B46" s="40"/>
      <c r="C46" s="41"/>
      <c r="D46" s="41"/>
      <c r="E46" s="42"/>
      <c r="F46" s="43">
        <f>SUM(F42:F45)</f>
        <v>73584</v>
      </c>
      <c r="G46" s="77"/>
      <c r="H46" s="77"/>
      <c r="I46" s="77"/>
      <c r="J46" s="77"/>
      <c r="K46" s="7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dcterms:created xsi:type="dcterms:W3CDTF">2019-11-19T11:48:59Z</dcterms:created>
  <dcterms:modified xsi:type="dcterms:W3CDTF">2019-11-19T15:15:32Z</dcterms:modified>
</cp:coreProperties>
</file>